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611F815ACCA440BAC995C99D8820943" descr="1715410074508"/>
        <xdr:cNvPicPr/>
      </xdr:nvPicPr>
      <xdr:blipFill>
        <a:blip r:embed="rId1"/>
        <a:stretch>
          <a:fillRect/>
        </a:stretch>
      </xdr:blipFill>
      <xdr:spPr>
        <a:xfrm>
          <a:off x="0" y="0"/>
          <a:ext cx="4629150" cy="4467225"/>
        </a:xfrm>
        <a:prstGeom prst="rect">
          <a:avLst/>
        </a:prstGeom>
      </xdr:spPr>
    </xdr:pic>
  </etc:cellImage>
  <etc:cellImage>
    <xdr:pic>
      <xdr:nvPicPr>
        <xdr:cNvPr id="4" name="ID_8B34663EFA644FE6968469570988FD30" descr="1715411606290"/>
        <xdr:cNvPicPr/>
      </xdr:nvPicPr>
      <xdr:blipFill>
        <a:blip r:embed="rId2"/>
        <a:stretch>
          <a:fillRect/>
        </a:stretch>
      </xdr:blipFill>
      <xdr:spPr>
        <a:xfrm>
          <a:off x="0" y="0"/>
          <a:ext cx="6076950" cy="4705350"/>
        </a:xfrm>
        <a:prstGeom prst="rect">
          <a:avLst/>
        </a:prstGeom>
      </xdr:spPr>
    </xdr:pic>
  </etc:cellImage>
  <etc:cellImage>
    <xdr:pic>
      <xdr:nvPicPr>
        <xdr:cNvPr id="6" name="ID_9250266A9CA6492D800D4E2993500DE5" descr="1715411723935"/>
        <xdr:cNvPicPr/>
      </xdr:nvPicPr>
      <xdr:blipFill>
        <a:blip r:embed="rId3"/>
        <a:stretch>
          <a:fillRect/>
        </a:stretch>
      </xdr:blipFill>
      <xdr:spPr>
        <a:xfrm>
          <a:off x="0" y="0"/>
          <a:ext cx="5572125" cy="7410450"/>
        </a:xfrm>
        <a:prstGeom prst="rect">
          <a:avLst/>
        </a:prstGeom>
      </xdr:spPr>
    </xdr:pic>
  </etc:cellImage>
  <etc:cellImage>
    <xdr:pic>
      <xdr:nvPicPr>
        <xdr:cNvPr id="8" name="ID_111DD1BC2EAD4D9092F1A48BE1A234C8" descr="1715412109967"/>
        <xdr:cNvPicPr/>
      </xdr:nvPicPr>
      <xdr:blipFill>
        <a:blip r:embed="rId4"/>
        <a:stretch>
          <a:fillRect/>
        </a:stretch>
      </xdr:blipFill>
      <xdr:spPr>
        <a:xfrm>
          <a:off x="0" y="0"/>
          <a:ext cx="7115175" cy="3600450"/>
        </a:xfrm>
        <a:prstGeom prst="rect">
          <a:avLst/>
        </a:prstGeom>
      </xdr:spPr>
    </xdr:pic>
  </etc:cellImage>
  <etc:cellImage>
    <xdr:pic>
      <xdr:nvPicPr>
        <xdr:cNvPr id="9" name="ID_89477F7A17284008BF4E8B38A79C4D2C" descr="1715412251707"/>
        <xdr:cNvPicPr/>
      </xdr:nvPicPr>
      <xdr:blipFill>
        <a:blip r:embed="rId5"/>
        <a:stretch>
          <a:fillRect/>
        </a:stretch>
      </xdr:blipFill>
      <xdr:spPr>
        <a:xfrm>
          <a:off x="0" y="0"/>
          <a:ext cx="6248400" cy="3781425"/>
        </a:xfrm>
        <a:prstGeom prst="rect">
          <a:avLst/>
        </a:prstGeom>
      </xdr:spPr>
    </xdr:pic>
  </etc:cellImage>
  <etc:cellImage>
    <xdr:pic>
      <xdr:nvPicPr>
        <xdr:cNvPr id="10" name="ID_D3717F7BF07F4D0E8C463048903A061B" descr="1715412476205"/>
        <xdr:cNvPicPr/>
      </xdr:nvPicPr>
      <xdr:blipFill>
        <a:blip r:embed="rId6"/>
        <a:stretch>
          <a:fillRect/>
        </a:stretch>
      </xdr:blipFill>
      <xdr:spPr>
        <a:xfrm>
          <a:off x="0" y="0"/>
          <a:ext cx="6886575" cy="4933950"/>
        </a:xfrm>
        <a:prstGeom prst="rect">
          <a:avLst/>
        </a:prstGeom>
      </xdr:spPr>
    </xdr:pic>
  </etc:cellImage>
  <etc:cellImage>
    <xdr:pic>
      <xdr:nvPicPr>
        <xdr:cNvPr id="11" name="ID_66D553189FF641849A2B625977149BE5" descr="1715412547245"/>
        <xdr:cNvPicPr/>
      </xdr:nvPicPr>
      <xdr:blipFill>
        <a:blip r:embed="rId7"/>
        <a:stretch>
          <a:fillRect/>
        </a:stretch>
      </xdr:blipFill>
      <xdr:spPr>
        <a:xfrm>
          <a:off x="0" y="0"/>
          <a:ext cx="4124325" cy="2781300"/>
        </a:xfrm>
        <a:prstGeom prst="rect">
          <a:avLst/>
        </a:prstGeom>
      </xdr:spPr>
    </xdr:pic>
  </etc:cellImage>
  <etc:cellImage>
    <xdr:pic>
      <xdr:nvPicPr>
        <xdr:cNvPr id="2" name="ID_FBB24909058745418A3716F0668AB4D7" descr="1715412811753"/>
        <xdr:cNvPicPr/>
      </xdr:nvPicPr>
      <xdr:blipFill>
        <a:blip r:embed="rId8"/>
        <a:stretch>
          <a:fillRect/>
        </a:stretch>
      </xdr:blipFill>
      <xdr:spPr>
        <a:xfrm>
          <a:off x="0" y="0"/>
          <a:ext cx="4371975" cy="3248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<sst xmlns="http://schemas.openxmlformats.org/spreadsheetml/2006/main" count="36" uniqueCount="33">
  <si>
    <t>序号</t>
  </si>
  <si>
    <t>名称</t>
  </si>
  <si>
    <t>规格</t>
  </si>
  <si>
    <t>数量</t>
  </si>
  <si>
    <t>单位</t>
  </si>
  <si>
    <t>上限单价</t>
  </si>
  <si>
    <t>上限金额</t>
  </si>
  <si>
    <t>参考图片</t>
  </si>
  <si>
    <t>备注</t>
  </si>
  <si>
    <t>舞蹈镜</t>
  </si>
  <si>
    <t>2.4m*5.4m1个、2.4m*6.3m1个</t>
  </si>
  <si>
    <t>m2</t>
  </si>
  <si>
    <t>高2.4米宽5.4米分5块拼接            高2.4米宽6.3米分6块拼接   含安装</t>
  </si>
  <si>
    <t>压腿壁挂杆</t>
  </si>
  <si>
    <t>5米挂墙安装，3个墙体支架</t>
  </si>
  <si>
    <t>米</t>
  </si>
  <si>
    <t>含安装</t>
  </si>
  <si>
    <t>手提移动音响</t>
  </si>
  <si>
    <t>JBL</t>
  </si>
  <si>
    <t>个</t>
  </si>
  <si>
    <t>开背拉力器</t>
  </si>
  <si>
    <t>40cm</t>
  </si>
  <si>
    <t>条</t>
  </si>
  <si>
    <t>平衡瑜伽球</t>
  </si>
  <si>
    <t>半球形</t>
  </si>
  <si>
    <t>镜子灯带</t>
  </si>
  <si>
    <t>普拉提小球（直径25）</t>
  </si>
  <si>
    <t>25cm</t>
  </si>
  <si>
    <t>瑜伽垫（厚0.8）</t>
  </si>
  <si>
    <r>
      <rPr>
        <b/>
        <sz val="10"/>
        <color rgb="FF333333"/>
        <rFont val="Tahoma"/>
        <charset val="134"/>
      </rPr>
      <t>183*61*8mm,</t>
    </r>
    <r>
      <rPr>
        <b/>
        <sz val="10"/>
        <color rgb="FF333333"/>
        <rFont val="宋体"/>
        <charset val="134"/>
      </rPr>
      <t>双面</t>
    </r>
  </si>
  <si>
    <t>张</t>
  </si>
  <si>
    <t>颜色可选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</si>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</sst>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b/>
      <sz val="10"/>
      <color rgb="FF333333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6" workbookViewId="0">
      <selection activeCell="K8" sqref="K8"/>
    </sheetView>
  </sheetViews>
  <sheetFormatPr defaultColWidth="9.64166666666667" defaultRowHeight="13.5"/>
  <cols>
    <col min="1" max="2" width="9" style="1"/>
    <col min="3" max="3" width="24.75" style="1" customWidth="1"/>
    <col min="4" max="6" width="9" style="1"/>
    <col min="7" max="7" width="16.25" style="1" customWidth="1"/>
    <col min="8" max="8" width="32" style="1" customWidth="1"/>
    <col min="9" max="9" width="26.625" style="1" customWidth="1"/>
    <col min="10" max="16384" width="9" style="1"/>
  </cols>
  <sheetData>
    <row r="1" ht="3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1" t="s">
        <v>8</v>
      </c>
    </row>
    <row r="2" ht="108" customHeight="1" spans="1:9">
      <c r="A2" s="2">
        <v>1</v>
      </c>
      <c r="B2" s="5" t="s">
        <v>9</v>
      </c>
      <c r="C2" s="5" t="s">
        <v>10</v>
      </c>
      <c r="D2" s="5">
        <v>28.08</v>
      </c>
      <c r="E2" s="5" t="s">
        <v>11</v>
      </c>
      <c r="F2" s="3"/>
      <c r="G2" s="2">
        <v>5500</v>
      </c>
      <c r="H2" s="4" t="str">
        <f>_xlfn.DISPIMG("ID_66D553189FF641849A2B625977149BE5",1)</f>
        <v>=DISPIMG("ID_66D553189FF641849A2B625977149BE5",1)</v>
      </c>
      <c r="I2" s="1" t="s">
        <v>12</v>
      </c>
    </row>
    <row r="3" ht="108" customHeight="1" spans="1:9">
      <c r="A3" s="2">
        <v>2</v>
      </c>
      <c r="B3" s="5" t="s">
        <v>13</v>
      </c>
      <c r="C3" s="5" t="s">
        <v>14</v>
      </c>
      <c r="D3" s="5">
        <v>5</v>
      </c>
      <c r="E3" s="5" t="s">
        <v>15</v>
      </c>
      <c r="F3" s="3">
        <v>140</v>
      </c>
      <c r="G3" s="2">
        <v>700</v>
      </c>
      <c r="H3" s="4" t="str">
        <f>_xlfn.DISPIMG("ID_FBB24909058745418A3716F0668AB4D7",1)</f>
        <v>=DISPIMG("ID_FBB24909058745418A3716F0668AB4D7",1)</v>
      </c>
      <c r="I3" s="1" t="s">
        <v>16</v>
      </c>
    </row>
    <row r="4" ht="108" customHeight="1" spans="1:8">
      <c r="A4" s="2">
        <v>3</v>
      </c>
      <c r="B4" s="5" t="s">
        <v>17</v>
      </c>
      <c r="C4" s="5" t="s">
        <v>18</v>
      </c>
      <c r="D4" s="5">
        <v>1</v>
      </c>
      <c r="E4" s="5" t="s">
        <v>19</v>
      </c>
      <c r="F4" s="3">
        <v>2300</v>
      </c>
      <c r="G4" s="2">
        <f t="shared" ref="G3:G9" si="0">D4*F4</f>
        <v>2300</v>
      </c>
      <c r="H4" s="4" t="str">
        <f>_xlfn.DISPIMG("ID_D3717F7BF07F4D0E8C463048903A061B",1)</f>
        <v>=DISPIMG("ID_D3717F7BF07F4D0E8C463048903A061B",1)</v>
      </c>
    </row>
    <row r="5" ht="108" customHeight="1" spans="1:8">
      <c r="A5" s="2">
        <v>4</v>
      </c>
      <c r="B5" s="5" t="s">
        <v>20</v>
      </c>
      <c r="C5" s="5" t="s">
        <v>21</v>
      </c>
      <c r="D5" s="5">
        <v>30</v>
      </c>
      <c r="E5" s="6" t="s">
        <v>22</v>
      </c>
      <c r="F5" s="3">
        <v>15</v>
      </c>
      <c r="G5" s="2">
        <f t="shared" si="0"/>
        <v>450</v>
      </c>
      <c r="H5" s="4" t="str">
        <f>_xlfn.DISPIMG("ID_9250266A9CA6492D800D4E2993500DE5",1)</f>
        <v>=DISPIMG("ID_9250266A9CA6492D800D4E2993500DE5",1)</v>
      </c>
    </row>
    <row r="6" ht="108" customHeight="1" spans="1:8">
      <c r="A6" s="2">
        <v>5</v>
      </c>
      <c r="B6" s="5" t="s">
        <v>23</v>
      </c>
      <c r="C6" s="5" t="s">
        <v>24</v>
      </c>
      <c r="D6" s="5">
        <v>15</v>
      </c>
      <c r="E6" s="6" t="s">
        <v>19</v>
      </c>
      <c r="F6" s="3">
        <v>240</v>
      </c>
      <c r="G6" s="2">
        <f t="shared" si="0"/>
        <v>3600</v>
      </c>
      <c r="H6" s="4" t="str">
        <f>_xlfn.DISPIMG("ID_89477F7A17284008BF4E8B38A79C4D2C",1)</f>
        <v>=DISPIMG("ID_89477F7A17284008BF4E8B38A79C4D2C",1)</v>
      </c>
    </row>
    <row r="7" ht="108" customHeight="1" spans="1:8">
      <c r="A7" s="2">
        <v>6</v>
      </c>
      <c r="B7" s="5" t="s">
        <v>25</v>
      </c>
      <c r="C7" s="5"/>
      <c r="D7" s="5">
        <v>35</v>
      </c>
      <c r="E7" s="5" t="s">
        <v>15</v>
      </c>
      <c r="F7" s="3">
        <v>12</v>
      </c>
      <c r="G7" s="2">
        <f t="shared" si="0"/>
        <v>420</v>
      </c>
      <c r="H7" s="4" t="str">
        <f>_xlfn.DISPIMG("ID_111DD1BC2EAD4D9092F1A48BE1A234C8",1)</f>
        <v>=DISPIMG("ID_111DD1BC2EAD4D9092F1A48BE1A234C8",1)</v>
      </c>
    </row>
    <row r="8" ht="108" customHeight="1" spans="1:8">
      <c r="A8" s="2">
        <v>7</v>
      </c>
      <c r="B8" s="5" t="s">
        <v>26</v>
      </c>
      <c r="C8" s="5" t="s">
        <v>27</v>
      </c>
      <c r="D8" s="5">
        <v>20</v>
      </c>
      <c r="E8" s="5" t="s">
        <v>19</v>
      </c>
      <c r="F8" s="3">
        <v>20</v>
      </c>
      <c r="G8" s="2">
        <f t="shared" si="0"/>
        <v>400</v>
      </c>
      <c r="H8" s="4" t="str">
        <f>_xlfn.DISPIMG("ID_8B34663EFA644FE6968469570988FD30",1)</f>
        <v>=DISPIMG("ID_8B34663EFA644FE6968469570988FD30",1)</v>
      </c>
    </row>
    <row r="9" ht="108" customHeight="1" spans="1:9">
      <c r="A9" s="2">
        <v>8</v>
      </c>
      <c r="B9" s="5" t="s">
        <v>28</v>
      </c>
      <c r="C9" s="7" t="s">
        <v>29</v>
      </c>
      <c r="D9" s="5">
        <v>20</v>
      </c>
      <c r="E9" s="5" t="s">
        <v>30</v>
      </c>
      <c r="F9" s="3">
        <v>75</v>
      </c>
      <c r="G9" s="2">
        <f t="shared" si="0"/>
        <v>1500</v>
      </c>
      <c r="H9" s="4" t="str">
        <f>_xlfn.DISPIMG("ID_1611F815ACCA440BAC995C99D8820943",1)</f>
        <v>=DISPIMG("ID_1611F815ACCA440BAC995C99D8820943",1)</v>
      </c>
      <c r="I9" s="1" t="s">
        <v>31</v>
      </c>
    </row>
    <row r="10" ht="108" customHeight="1" spans="1:8">
      <c r="A10" s="8" t="s">
        <v>32</v>
      </c>
      <c r="B10" s="9"/>
      <c r="C10" s="9"/>
      <c r="D10" s="9"/>
      <c r="E10" s="9"/>
      <c r="F10" s="10"/>
      <c r="G10" s="2">
        <f>SUM(G2:G9)</f>
        <v>14870</v>
      </c>
      <c r="H10" s="4"/>
    </row>
  </sheetData>
  <mergeCells count="1">
    <mergeCell ref="A10:F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HXD</cp:lastModifiedBy>
  <dcterms:created xsi:type="dcterms:W3CDTF">2023-05-12T11:15:00Z</dcterms:created>
  <dcterms:modified xsi:type="dcterms:W3CDTF">2024-05-28T09:11:28Z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F9FD9AE989FC4F5DB1E18A9F7B2D9E51</vt:lpwstr>
  </property>
</Properties>
</file>